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чёт" sheetId="1" state="visible" r:id="rId1"/>
    <sheet xmlns:r="http://schemas.openxmlformats.org/officeDocument/2006/relationships" name="Где взять тариф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₽"/>
    <numFmt numFmtId="165" formatCode="0.0%"/>
    <numFmt numFmtId="166" formatCode="#,##0 ₽;-#,##0 ₽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7085"/>
    </font>
    <font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F1FF"/>
      </patternFill>
    </fill>
    <fill>
      <patternFill patternType="solid">
        <fgColor rgb="00D6F5DD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1" pivotButton="0" quotePrefix="0" xfId="0"/>
    <xf numFmtId="0" fontId="0" fillId="0" borderId="1" applyAlignment="1" pivotButton="0" quotePrefix="0" xfId="0">
      <alignment vertical="center"/>
    </xf>
    <xf numFmtId="164" fontId="0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165" fontId="0" fillId="2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166" fontId="0" fillId="3" borderId="1" applyAlignment="1" pivotButton="0" quotePrefix="0" xfId="0">
      <alignment vertical="center"/>
    </xf>
    <xf numFmtId="166" fontId="2" fillId="4" borderId="1" applyAlignment="1" pivotButton="0" quotePrefix="0" xfId="0">
      <alignment vertical="center"/>
    </xf>
    <xf numFmtId="165" fontId="0" fillId="3" borderId="1" applyAlignment="1" pivotButton="0" quotePrefix="0" xfId="0">
      <alignment vertical="center"/>
    </xf>
    <xf numFmtId="164" fontId="2" fillId="4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ller.wildberries.ru/dynamic-product-categories/commission" TargetMode="External" Id="rId1"/><Relationship Type="http://schemas.openxmlformats.org/officeDocument/2006/relationships/hyperlink" Target="https://seller.wildberries.ru/dynamic-product-categories/delivery" TargetMode="External" Id="rId2"/><Relationship Type="http://schemas.openxmlformats.org/officeDocument/2006/relationships/hyperlink" Target="https://seller.wildberries.ru/instructions/ru/ru/material/logistics-types-and-cost-calculation" TargetMode="External" Id="rId3"/><Relationship Type="http://schemas.openxmlformats.org/officeDocument/2006/relationships/hyperlink" Target="https://seller.wildberries.ru/instructions/ru/ru/material/storage-of-goods-in-a-warehouse" TargetMode="External" Id="rId4"/><Relationship Type="http://schemas.openxmlformats.org/officeDocument/2006/relationships/hyperlink" Target="https://seller.wildberries.ru/instructions/ru/ru/material/fixation-of-tariffs" TargetMode="External" Id="rId5"/><Relationship Type="http://schemas.openxmlformats.org/officeDocument/2006/relationships/hyperlink" Target="https://seller-edu.ozon.ru/libra/commissions-tariffs/commissions-tariffs-ozon/komissii-tovary-uslugi" TargetMode="External" Id="rId6"/><Relationship Type="http://schemas.openxmlformats.org/officeDocument/2006/relationships/hyperlink" Target="https://seller-edu.ozon.ru/libra/commissions-tariffs/commissions-tariffs-ozon/rashody-na-dostavku" TargetMode="External" Id="rId7"/><Relationship Type="http://schemas.openxmlformats.org/officeDocument/2006/relationships/hyperlink" Target="https://seller-edu.ozon.ru/libra/commissions-tariffs/commissions-tariffs-ozon/rashody-na-otmenu-vozvraty" TargetMode="External" Id="rId8"/><Relationship Type="http://schemas.openxmlformats.org/officeDocument/2006/relationships/hyperlink" Target="https://seller-edu.ozon.ru/libra/commissions-tariffs/commissions-tariffs-ozon/rashody-na-dop-uslugi" TargetMode="External" Id="rId9"/><Relationship Type="http://schemas.openxmlformats.org/officeDocument/2006/relationships/hyperlink" Target="https://seller-edu.ozon.ru/calculator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70" customWidth="1" min="4" max="4"/>
  </cols>
  <sheetData>
    <row r="1">
      <c r="A1" s="1" t="inlineStr">
        <is>
          <t>WB или Ozon: сколько остаётся с одной штуки</t>
        </is>
      </c>
    </row>
    <row r="2" ht="45" customHeight="1">
      <c r="A2" s="2" t="inlineStr">
        <is>
          <t>Жёлтые ячейки — ваши данные. Ставки берите из официальных таблиц площадок (лист «Где взять тарифы»). Пример заполнен учебными цифрами из статьи quanteltech.ru/blog.</t>
        </is>
      </c>
    </row>
    <row r="4">
      <c r="A4" s="3" t="inlineStr">
        <is>
          <t>Показатель</t>
        </is>
      </c>
      <c r="B4" s="3" t="inlineStr">
        <is>
          <t>Wildberries</t>
        </is>
      </c>
      <c r="C4" s="3" t="inlineStr">
        <is>
          <t>Ozon</t>
        </is>
      </c>
      <c r="D4" s="3" t="inlineStr">
        <is>
          <t>Пояснение</t>
        </is>
      </c>
    </row>
    <row r="5">
      <c r="A5" s="4" t="inlineStr">
        <is>
          <t>Цена продажи, ₽</t>
        </is>
      </c>
      <c r="B5" s="5" t="n">
        <v>1500</v>
      </c>
      <c r="C5" s="5" t="n">
        <v>1500</v>
      </c>
      <c r="D5" s="6" t="inlineStr">
        <is>
          <t>Цена, по которой товар продаётся покупателю (после вашей скидки)</t>
        </is>
      </c>
    </row>
    <row r="6">
      <c r="A6" s="4" t="inlineStr">
        <is>
          <t>Себестоимость, ₽</t>
        </is>
      </c>
      <c r="B6" s="5" t="n">
        <v>500</v>
      </c>
      <c r="C6" s="5" t="n">
        <v>500</v>
      </c>
      <c r="D6" s="6" t="inlineStr">
        <is>
          <t>Закупка одной штуки</t>
        </is>
      </c>
    </row>
    <row r="7">
      <c r="A7" s="4" t="inlineStr">
        <is>
          <t>Доставка до склада и упаковка, ₽ на штуку</t>
        </is>
      </c>
      <c r="B7" s="5" t="n">
        <v>25</v>
      </c>
      <c r="C7" s="5" t="n">
        <v>25</v>
      </c>
      <c r="D7" s="6" t="inlineStr">
        <is>
          <t>Доставка партии, коробки, этикетки, маркировка, фулфилмент — делённые на штуки</t>
        </is>
      </c>
    </row>
    <row r="8">
      <c r="A8" s="4" t="inlineStr">
        <is>
          <t>Комиссия площадки, %</t>
        </is>
      </c>
      <c r="B8" s="7" t="n">
        <v>0.25</v>
      </c>
      <c r="C8" s="7" t="n">
        <v>0.33</v>
      </c>
      <c r="D8" s="6" t="inlineStr">
        <is>
          <t>Из официальной таблицы вашей категории и схемы</t>
        </is>
      </c>
    </row>
    <row r="9">
      <c r="A9" s="4" t="inlineStr">
        <is>
          <t>Эквайринг, %</t>
        </is>
      </c>
      <c r="B9" s="7" t="n">
        <v>0.02</v>
      </c>
      <c r="C9" s="7" t="n">
        <v>0.015</v>
      </c>
      <c r="D9" s="6" t="inlineStr">
        <is>
          <t>Плата за приём оплаты</t>
        </is>
      </c>
    </row>
    <row r="10">
      <c r="A10" s="4" t="inlineStr">
        <is>
          <t>Логистика до покупателя, ₽</t>
        </is>
      </c>
      <c r="B10" s="5" t="n">
        <v>60</v>
      </c>
      <c r="C10" s="5" t="n">
        <v>75</v>
      </c>
      <c r="D10" s="6" t="inlineStr">
        <is>
          <t>Тариф доставки по объёму товара</t>
        </is>
      </c>
    </row>
    <row r="11">
      <c r="A11" s="4" t="inlineStr">
        <is>
          <t>Хранение на одну штуку, ₽</t>
        </is>
      </c>
      <c r="B11" s="5" t="n">
        <v>4</v>
      </c>
      <c r="C11" s="5" t="n">
        <v>0</v>
      </c>
      <c r="D11" s="6" t="inlineStr">
        <is>
          <t>Тариф хранения × литры × дни, пока товар лежит до продажи</t>
        </is>
      </c>
    </row>
    <row r="12">
      <c r="A12" s="4" t="inlineStr">
        <is>
          <t>Реклама, % от цены</t>
        </is>
      </c>
      <c r="B12" s="7" t="n">
        <v>0.1</v>
      </c>
      <c r="C12" s="7" t="n">
        <v>0.12</v>
      </c>
      <c r="D12" s="6" t="inlineStr">
        <is>
          <t>Сколько рекламы планируете на одну продажу</t>
        </is>
      </c>
    </row>
    <row r="13">
      <c r="A13" s="4" t="inlineStr">
        <is>
          <t>Доля выкупа, %</t>
        </is>
      </c>
      <c r="B13" s="7" t="n">
        <v>0.85</v>
      </c>
      <c r="C13" s="7" t="n">
        <v>0.88</v>
      </c>
      <c r="D13" s="6" t="inlineStr">
        <is>
          <t>Какая доля заказов выкупается в вашей категории</t>
        </is>
      </c>
    </row>
    <row r="14">
      <c r="A14" s="4" t="inlineStr">
        <is>
          <t>Стоимость одного невыкупа, ₽</t>
        </is>
      </c>
      <c r="B14" s="5" t="n">
        <v>113</v>
      </c>
      <c r="C14" s="5" t="n">
        <v>132</v>
      </c>
      <c r="D14" s="6" t="inlineStr">
        <is>
          <t>Логистика туда и обратно за невыкупленный заказ</t>
        </is>
      </c>
    </row>
    <row r="15">
      <c r="A15" s="4" t="inlineStr">
        <is>
          <t>Налог, % от цены</t>
        </is>
      </c>
      <c r="B15" s="7" t="n">
        <v>0.06</v>
      </c>
      <c r="C15" s="7" t="n">
        <v>0.06</v>
      </c>
      <c r="D15" s="6" t="inlineStr">
        <is>
          <t>УСН «доходы» 6 % — или ваша ставка</t>
        </is>
      </c>
    </row>
    <row r="16">
      <c r="A16" s="8" t="n"/>
      <c r="B16" s="8" t="n"/>
      <c r="C16" s="8" t="n"/>
      <c r="D16" s="9" t="n"/>
    </row>
    <row r="17">
      <c r="A17" s="10" t="inlineStr">
        <is>
          <t>Расчёт на одну проданную штуку</t>
        </is>
      </c>
      <c r="B17" s="8" t="n"/>
      <c r="C17" s="8" t="n"/>
      <c r="D17" s="9" t="n"/>
    </row>
    <row r="18">
      <c r="A18" s="4" t="inlineStr">
        <is>
          <t>Комиссия, ₽</t>
        </is>
      </c>
      <c r="B18" s="11">
        <f>-B5*B8</f>
        <v/>
      </c>
      <c r="C18" s="11">
        <f>-C5*C8</f>
        <v/>
      </c>
      <c r="D18" s="9" t="n"/>
    </row>
    <row r="19">
      <c r="A19" s="4" t="inlineStr">
        <is>
          <t>Эквайринг, ₽</t>
        </is>
      </c>
      <c r="B19" s="11">
        <f>-B5*B9</f>
        <v/>
      </c>
      <c r="C19" s="11">
        <f>-C5*C9</f>
        <v/>
      </c>
      <c r="D19" s="9" t="n"/>
    </row>
    <row r="20">
      <c r="A20" s="4" t="inlineStr">
        <is>
          <t>Логистика, ₽</t>
        </is>
      </c>
      <c r="B20" s="11">
        <f>-B10</f>
        <v/>
      </c>
      <c r="C20" s="11">
        <f>-C10</f>
        <v/>
      </c>
      <c r="D20" s="9" t="n"/>
    </row>
    <row r="21">
      <c r="A21" s="4" t="inlineStr">
        <is>
          <t>Хранение, ₽</t>
        </is>
      </c>
      <c r="B21" s="11">
        <f>-B11</f>
        <v/>
      </c>
      <c r="C21" s="11">
        <f>-C11</f>
        <v/>
      </c>
      <c r="D21" s="9" t="n"/>
    </row>
    <row r="22">
      <c r="A22" s="4" t="inlineStr">
        <is>
          <t>Реклама, ₽</t>
        </is>
      </c>
      <c r="B22" s="11">
        <f>-B5*B12</f>
        <v/>
      </c>
      <c r="C22" s="11">
        <f>-C5*C12</f>
        <v/>
      </c>
      <c r="D22" s="9" t="n"/>
    </row>
    <row r="23">
      <c r="A23" s="4" t="inlineStr">
        <is>
          <t>Возвраты и невыкупы на штуку, ₽</t>
        </is>
      </c>
      <c r="B23" s="11">
        <f>-IF(B13&gt;0,(1-B13)/B13*B14,0)</f>
        <v/>
      </c>
      <c r="C23" s="11">
        <f>-IF(C13&gt;0,(1-C13)/C13*C14,0)</f>
        <v/>
      </c>
      <c r="D23" s="9" t="n"/>
    </row>
    <row r="24">
      <c r="A24" s="4" t="inlineStr">
        <is>
          <t>Доставка до склада и упаковка, ₽</t>
        </is>
      </c>
      <c r="B24" s="11">
        <f>-B7</f>
        <v/>
      </c>
      <c r="C24" s="11">
        <f>-C7</f>
        <v/>
      </c>
      <c r="D24" s="9" t="n"/>
    </row>
    <row r="25">
      <c r="A25" s="4" t="inlineStr">
        <is>
          <t>Налог, ₽</t>
        </is>
      </c>
      <c r="B25" s="11">
        <f>-B5*B15</f>
        <v/>
      </c>
      <c r="C25" s="11">
        <f>-C5*C15</f>
        <v/>
      </c>
      <c r="D25" s="9" t="n"/>
    </row>
    <row r="26">
      <c r="A26" s="4" t="inlineStr">
        <is>
          <t>Себестоимость, ₽</t>
        </is>
      </c>
      <c r="B26" s="11">
        <f>-B6</f>
        <v/>
      </c>
      <c r="C26" s="11">
        <f>-C6</f>
        <v/>
      </c>
      <c r="D26" s="9" t="n"/>
    </row>
    <row r="27">
      <c r="A27" s="10" t="inlineStr">
        <is>
          <t>Остаётся со штуки, ₽</t>
        </is>
      </c>
      <c r="B27" s="12">
        <f>B5+SUM(B18:B26)</f>
        <v/>
      </c>
      <c r="C27" s="12">
        <f>C5+SUM(C18:C26)</f>
        <v/>
      </c>
      <c r="D27" s="9" t="n"/>
    </row>
    <row r="28">
      <c r="A28" s="8" t="inlineStr">
        <is>
          <t>Маржа, % от цены</t>
        </is>
      </c>
      <c r="B28" s="13">
        <f>IF(B5&gt;0,B27/B5,0)</f>
        <v/>
      </c>
      <c r="C28" s="13">
        <f>IF(C5&gt;0,C27/C5,0)</f>
        <v/>
      </c>
      <c r="D28" s="9" t="n"/>
    </row>
    <row r="29">
      <c r="A29" s="8" t="n"/>
      <c r="B29" s="8" t="n"/>
      <c r="C29" s="8" t="n"/>
      <c r="D29" s="9" t="n"/>
    </row>
    <row r="30">
      <c r="A30" s="10" t="inlineStr">
        <is>
          <t>Цена на Ozon, при которой со штуки остаётся столько же, сколько на WB</t>
        </is>
      </c>
      <c r="B30" s="8" t="n"/>
      <c r="C30" s="14">
        <f>(B27+C10+C11+C7+C6+IF(C13&gt;0,(1-C13)/C13*C14,0))/(1-C8-C9-C12-C15)</f>
        <v/>
      </c>
      <c r="D30" s="9" t="inlineStr">
        <is>
          <t>Сравните с реальными ценами конкурентов на Ozon</t>
        </is>
      </c>
    </row>
    <row r="31">
      <c r="A31" s="10" t="inlineStr">
        <is>
          <t>Цена на WB, при которой со штуки остаётся столько же, сколько на Ozon</t>
        </is>
      </c>
      <c r="B31" s="14">
        <f>(C27+B10+B11+B7+B6+IF(B13&gt;0,(1-B13)/B13*B14,0))/(1-B8-B9-B12-B15)</f>
        <v/>
      </c>
      <c r="C31" s="8" t="n"/>
      <c r="D31" s="9" t="inlineStr">
        <is>
          <t>Сравните с реальными ценами конкурентов на WB</t>
        </is>
      </c>
    </row>
    <row r="33">
      <c r="A33" s="15" t="inlineStr">
        <is>
          <t>Шаблон от QuantelTech — quanteltech.ru. Аналитика WB и Ozon по финансовым отчётам: quanteltech.ru/analitika-wb</t>
        </is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58" customWidth="1" min="2" max="2"/>
    <col width="95" customWidth="1" min="3" max="3"/>
  </cols>
  <sheetData>
    <row r="1">
      <c r="A1" s="1" t="inlineStr">
        <is>
          <t>Официальные страницы тарифов (площадки обновляют их сами)</t>
        </is>
      </c>
    </row>
    <row r="3">
      <c r="A3" s="16" t="inlineStr">
        <is>
          <t>Площадка</t>
        </is>
      </c>
      <c r="B3" s="16" t="inlineStr">
        <is>
          <t>Что</t>
        </is>
      </c>
      <c r="C3" s="16" t="inlineStr">
        <is>
          <t>Ссылка</t>
        </is>
      </c>
    </row>
    <row r="4">
      <c r="A4" t="inlineStr">
        <is>
          <t>Wildberries</t>
        </is>
      </c>
      <c r="B4" t="inlineStr">
        <is>
          <t>Комиссии по категориям (кабинет WB Partners → Тарифы)</t>
        </is>
      </c>
      <c r="C4" s="17" t="inlineStr">
        <is>
          <t>https://seller.wildberries.ru/dynamic-product-categories/commission</t>
        </is>
      </c>
    </row>
    <row r="5">
      <c r="A5" t="inlineStr">
        <is>
          <t>Wildberries</t>
        </is>
      </c>
      <c r="B5" t="inlineStr">
        <is>
          <t>Тарифы на доставку по складам (кабинет)</t>
        </is>
      </c>
      <c r="C5" s="17" t="inlineStr">
        <is>
          <t>https://seller.wildberries.ru/dynamic-product-categories/delivery</t>
        </is>
      </c>
    </row>
    <row r="6">
      <c r="A6" t="inlineStr">
        <is>
          <t>Wildberries</t>
        </is>
      </c>
      <c r="B6" t="inlineStr">
        <is>
          <t>Доставка: виды и расчёт стоимости (справка)</t>
        </is>
      </c>
      <c r="C6" s="17" t="inlineStr">
        <is>
          <t>https://seller.wildberries.ru/instructions/ru/ru/material/logistics-types-and-cost-calculation</t>
        </is>
      </c>
    </row>
    <row r="7">
      <c r="A7" t="inlineStr">
        <is>
          <t>Wildberries</t>
        </is>
      </c>
      <c r="B7" t="inlineStr">
        <is>
          <t>Как рассчитывается хранение (справка)</t>
        </is>
      </c>
      <c r="C7" s="17" t="inlineStr">
        <is>
          <t>https://seller.wildberries.ru/instructions/ru/ru/material/storage-of-goods-in-a-warehouse</t>
        </is>
      </c>
    </row>
    <row r="8">
      <c r="A8" t="inlineStr">
        <is>
          <t>Wildberries</t>
        </is>
      </c>
      <c r="B8" t="inlineStr">
        <is>
          <t>Фиксация тарифов (справка)</t>
        </is>
      </c>
      <c r="C8" s="17" t="inlineStr">
        <is>
          <t>https://seller.wildberries.ru/instructions/ru/ru/material/fixation-of-tariffs</t>
        </is>
      </c>
    </row>
    <row r="9">
      <c r="A9" t="inlineStr">
        <is>
          <t>Ozon</t>
        </is>
      </c>
      <c r="B9" t="inlineStr">
        <is>
          <t>Вознаграждение Ozon за продажу товаров — таблица категорий</t>
        </is>
      </c>
      <c r="C9" s="17" t="inlineStr">
        <is>
          <t>https://seller-edu.ozon.ru/libra/commissions-tariffs/commissions-tariffs-ozon/komissii-tovary-uslugi</t>
        </is>
      </c>
    </row>
    <row r="10">
      <c r="A10" t="inlineStr">
        <is>
          <t>Ozon</t>
        </is>
      </c>
      <c r="B10" t="inlineStr">
        <is>
          <t>Расходы на доставку до покупателя</t>
        </is>
      </c>
      <c r="C10" s="17" t="inlineStr">
        <is>
          <t>https://seller-edu.ozon.ru/libra/commissions-tariffs/commissions-tariffs-ozon/rashody-na-dostavku</t>
        </is>
      </c>
    </row>
    <row r="11">
      <c r="A11" t="inlineStr">
        <is>
          <t>Ozon</t>
        </is>
      </c>
      <c r="B11" t="inlineStr">
        <is>
          <t>Расходы при возвратах, невыкупах и отменах</t>
        </is>
      </c>
      <c r="C11" s="17" t="inlineStr">
        <is>
          <t>https://seller-edu.ozon.ru/libra/commissions-tariffs/commissions-tariffs-ozon/rashody-na-otmenu-vozvraty</t>
        </is>
      </c>
    </row>
    <row r="12">
      <c r="A12" t="inlineStr">
        <is>
          <t>Ozon</t>
        </is>
      </c>
      <c r="B12" t="inlineStr">
        <is>
          <t>Размещение (хранение), эквайринг и другие услуги</t>
        </is>
      </c>
      <c r="C12" s="17" t="inlineStr">
        <is>
          <t>https://seller-edu.ozon.ru/libra/commissions-tariffs/commissions-tariffs-ozon/rashody-na-dop-uslugi</t>
        </is>
      </c>
    </row>
    <row r="13">
      <c r="A13" t="inlineStr">
        <is>
          <t>Ozon</t>
        </is>
      </c>
      <c r="B13" t="inlineStr">
        <is>
          <t>Калькулятор прибыли Ozon</t>
        </is>
      </c>
      <c r="C13" s="17" t="inlineStr">
        <is>
          <t>https://seller-edu.ozon.ru/calculator</t>
        </is>
      </c>
    </row>
  </sheetData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  <hyperlink xmlns:r="http://schemas.openxmlformats.org/officeDocument/2006/relationships" ref="C9" r:id="rId6"/>
    <hyperlink xmlns:r="http://schemas.openxmlformats.org/officeDocument/2006/relationships" ref="C10" r:id="rId7"/>
    <hyperlink xmlns:r="http://schemas.openxmlformats.org/officeDocument/2006/relationships" ref="C11" r:id="rId8"/>
    <hyperlink xmlns:r="http://schemas.openxmlformats.org/officeDocument/2006/relationships" ref="C12" r:id="rId9"/>
    <hyperlink xmlns:r="http://schemas.openxmlformats.org/officeDocument/2006/relationships" ref="C13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2026-11-06T09:46:38Z</dcterms:created>
  <dcterms:modified xmlns:dcterms="http://purl.org/dc/terms/" xmlns:xsi="http://www.w3.org/2001/XMLSchema-instance" xsi:type="dcterms:W3CDTF">2026-11-06T09:46:38Z</dcterms:modified>
</cp:coreProperties>
</file>